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273316ee8d738e62/Oxbridge Network/"/>
    </mc:Choice>
  </mc:AlternateContent>
  <xr:revisionPtr revIDLastSave="144" documentId="8_{77A49CFF-D125-4320-AC9B-AEE0F713AA72}" xr6:coauthVersionLast="47" xr6:coauthVersionMax="47" xr10:uidLastSave="{E29842E2-A077-415C-A45A-C348E24C9898}"/>
  <bookViews>
    <workbookView xWindow="-110" yWindow="-110" windowWidth="19420" windowHeight="10300" xr2:uid="{00000000-000D-0000-FFFF-FFFF00000000}"/>
  </bookViews>
  <sheets>
    <sheet name="Oxbridge Network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hoOL9fI6+7d/hiPp5IWE0OizebDw=="/>
    </ext>
  </extLst>
</workbook>
</file>

<file path=xl/calcChain.xml><?xml version="1.0" encoding="utf-8"?>
<calcChain xmlns="http://schemas.openxmlformats.org/spreadsheetml/2006/main">
  <c r="E10" i="1" l="1"/>
  <c r="E11" i="1" s="1"/>
  <c r="E12" i="1" s="1"/>
  <c r="E13" i="1" s="1"/>
  <c r="E14" i="1" s="1"/>
  <c r="E15" i="1" s="1"/>
  <c r="E9" i="1"/>
  <c r="E8" i="1"/>
  <c r="D15" i="1"/>
  <c r="J15" i="1" s="1"/>
  <c r="D9" i="1"/>
  <c r="J9" i="1" s="1"/>
  <c r="J8" i="1"/>
  <c r="D10" i="1"/>
  <c r="D11" i="1" s="1"/>
  <c r="D12" i="1" s="1"/>
  <c r="D13" i="1" s="1"/>
  <c r="D14" i="1" s="1"/>
  <c r="K15" i="1" l="1"/>
  <c r="L15" i="1" s="1"/>
  <c r="K8" i="1"/>
  <c r="L8" i="1" s="1"/>
  <c r="K9" i="1"/>
  <c r="L9" i="1" s="1"/>
  <c r="K13" i="1"/>
  <c r="K10" i="1"/>
  <c r="J12" i="1"/>
  <c r="K12" i="1"/>
  <c r="L12" i="1" s="1"/>
  <c r="J13" i="1"/>
  <c r="J10" i="1"/>
  <c r="J14" i="1"/>
  <c r="J11" i="1"/>
  <c r="K11" i="1"/>
  <c r="K14" i="1"/>
  <c r="D16" i="1"/>
  <c r="L11" i="1" l="1"/>
  <c r="L14" i="1"/>
  <c r="L10" i="1"/>
  <c r="L13" i="1"/>
  <c r="L16" i="1" l="1"/>
  <c r="L17" i="1" s="1"/>
</calcChain>
</file>

<file path=xl/sharedStrings.xml><?xml version="1.0" encoding="utf-8"?>
<sst xmlns="http://schemas.openxmlformats.org/spreadsheetml/2006/main" count="25" uniqueCount="24">
  <si>
    <t>Closed Transactions Per Year</t>
  </si>
  <si>
    <t>Average Sales Price</t>
  </si>
  <si>
    <t>Average Commission %</t>
  </si>
  <si>
    <t>Level</t>
  </si>
  <si>
    <t>Average GCI</t>
  </si>
  <si>
    <t>Tier 1</t>
  </si>
  <si>
    <t>Tier 2</t>
  </si>
  <si>
    <t>Tier 3</t>
  </si>
  <si>
    <t>Tier 4</t>
  </si>
  <si>
    <t>Tier 5</t>
  </si>
  <si>
    <t>Tier 6</t>
  </si>
  <si>
    <t>Tier 7</t>
  </si>
  <si>
    <t>Total Per Year</t>
  </si>
  <si>
    <t>Total Per Month</t>
  </si>
  <si>
    <t>Oxbridge Revenue Sharing Calculator</t>
  </si>
  <si>
    <t>Number of Members Needed to Expanded Rev Share</t>
  </si>
  <si>
    <t>Members Monthly Fee Revnue Share %</t>
  </si>
  <si>
    <t>Members Introduced</t>
  </si>
  <si>
    <t># Members in Tier</t>
  </si>
  <si>
    <t>Commission Revenue Share</t>
  </si>
  <si>
    <t>Tier 8</t>
  </si>
  <si>
    <t>Averag Monthly Fees</t>
  </si>
  <si>
    <t>Yearly Payout Amount</t>
  </si>
  <si>
    <t>Members Montly Fees Revenue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</si>
</sst>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&quot; &quot;&quot;$&quot;* #,##0.00&quot; &quot;;&quot;-&quot;&quot;$&quot;* #,##0.00&quot; &quot;;&quot; &quot;&quot;$&quot;* &quot;-&quot;??&quot; &quot;"/>
    <numFmt numFmtId="166" formatCode="0.0%"/>
    <numFmt numFmtId="169" formatCode="&quot;$&quot;#,##0.00"/>
    <numFmt numFmtId="172" formatCode="&quot;$&quot;#,##0"/>
  </numFmts>
  <fonts count="6">
    <font>
      <sz val="11"/>
      <color rgb="FF000000"/>
      <name val="Calibri"/>
    </font>
    <font>
      <b/>
      <sz val="22"/>
      <color rgb="FF000000"/>
      <name val="Calibri"/>
    </font>
    <font>
      <sz val="11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sz val="11"/>
      <color rgb="FFBFBFBF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EEAF6"/>
        <bgColor rgb="FFDEEAF6"/>
      </patternFill>
    </fill>
    <fill>
      <patternFill patternType="solid">
        <fgColor rgb="FFFFC000"/>
        <bgColor rgb="FFFFC000"/>
      </patternFill>
    </fill>
    <fill>
      <patternFill patternType="solid">
        <fgColor theme="8"/>
        <bgColor rgb="FF0000FF"/>
      </patternFill>
    </fill>
    <fill>
      <patternFill patternType="solid">
        <fgColor theme="8"/>
        <bgColor indexed="64"/>
      </patternFill>
    </fill>
  </fills>
  <borders count="32">
    <border>
      <left/>
      <right/>
      <top/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/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AAAAAA"/>
      </right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AAAAAA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AAAAAA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AAAAAA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AAAAAA"/>
      </left>
      <right/>
      <top/>
      <bottom style="thin">
        <color rgb="FFAAAAAA"/>
      </bottom>
      <diagonal/>
    </border>
    <border>
      <left/>
      <right/>
      <top/>
      <bottom style="thin">
        <color rgb="FFAAAAAA"/>
      </bottom>
      <diagonal/>
    </border>
    <border>
      <left/>
      <right style="thin">
        <color rgb="FFAAAAAA"/>
      </right>
      <top/>
      <bottom style="thin">
        <color rgb="FFAAAAAA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4" xfId="0" applyFill="1" applyBorder="1"/>
    <xf numFmtId="0" fontId="0" fillId="2" borderId="9" xfId="0" applyFill="1" applyBorder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left" vertical="center"/>
    </xf>
    <xf numFmtId="10" fontId="0" fillId="3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65" fontId="0" fillId="2" borderId="12" xfId="0" applyNumberFormat="1" applyFill="1" applyBorder="1" applyAlignment="1">
      <alignment horizontal="center" vertical="center"/>
    </xf>
    <xf numFmtId="166" fontId="0" fillId="2" borderId="12" xfId="0" applyNumberFormat="1" applyFill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165" fontId="0" fillId="2" borderId="9" xfId="0" applyNumberForma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165" fontId="0" fillId="2" borderId="22" xfId="0" applyNumberForma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165" fontId="4" fillId="5" borderId="17" xfId="0" applyNumberFormat="1" applyFon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right" vertical="center"/>
    </xf>
    <xf numFmtId="0" fontId="2" fillId="0" borderId="7" xfId="0" applyFont="1" applyBorder="1"/>
    <xf numFmtId="49" fontId="5" fillId="2" borderId="5" xfId="0" applyNumberFormat="1" applyFont="1" applyFill="1" applyBorder="1" applyAlignment="1">
      <alignment horizontal="center" vertical="center"/>
    </xf>
    <xf numFmtId="0" fontId="2" fillId="0" borderId="6" xfId="0" applyFont="1" applyBorder="1"/>
    <xf numFmtId="49" fontId="1" fillId="2" borderId="5" xfId="0" applyNumberFormat="1" applyFont="1" applyFill="1" applyBorder="1" applyAlignment="1">
      <alignment horizontal="center" vertical="top"/>
    </xf>
    <xf numFmtId="49" fontId="4" fillId="5" borderId="15" xfId="0" applyNumberFormat="1" applyFont="1" applyFill="1" applyBorder="1" applyAlignment="1">
      <alignment horizontal="center" vertical="center"/>
    </xf>
    <xf numFmtId="0" fontId="2" fillId="6" borderId="16" xfId="0" applyFont="1" applyFill="1" applyBorder="1"/>
    <xf numFmtId="165" fontId="0" fillId="2" borderId="8" xfId="0" applyNumberForma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166" fontId="0" fillId="2" borderId="27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0" fillId="2" borderId="29" xfId="0" applyFill="1" applyBorder="1" applyAlignment="1">
      <alignment vertical="center"/>
    </xf>
    <xf numFmtId="166" fontId="0" fillId="2" borderId="9" xfId="0" applyNumberFormat="1" applyFill="1" applyBorder="1" applyAlignment="1">
      <alignment horizontal="center" vertical="center"/>
    </xf>
    <xf numFmtId="49" fontId="3" fillId="4" borderId="30" xfId="0" applyNumberFormat="1" applyFont="1" applyFill="1" applyBorder="1" applyAlignment="1">
      <alignment horizontal="center" vertical="center"/>
    </xf>
    <xf numFmtId="0" fontId="2" fillId="0" borderId="24" xfId="0" applyFont="1" applyBorder="1"/>
    <xf numFmtId="165" fontId="3" fillId="4" borderId="31" xfId="0" applyNumberFormat="1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166" fontId="0" fillId="2" borderId="25" xfId="0" applyNumberFormat="1" applyFill="1" applyBorder="1" applyAlignment="1">
      <alignment horizontal="center" vertical="center"/>
    </xf>
    <xf numFmtId="0" fontId="2" fillId="0" borderId="9" xfId="0" applyFont="1" applyBorder="1"/>
    <xf numFmtId="2" fontId="0" fillId="2" borderId="12" xfId="0" applyNumberFormat="1" applyFill="1" applyBorder="1" applyAlignment="1">
      <alignment horizontal="center" vertical="center"/>
    </xf>
    <xf numFmtId="169" fontId="0" fillId="2" borderId="12" xfId="0" applyNumberFormat="1" applyFill="1" applyBorder="1" applyAlignment="1">
      <alignment horizontal="center" vertical="center"/>
    </xf>
    <xf numFmtId="172" fontId="0" fillId="3" borderId="9" xfId="0" applyNumberForma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0</xdr:row>
      <xdr:rowOff>158787</xdr:rowOff>
    </xdr:from>
    <xdr:to>
      <xdr:col>4</xdr:col>
      <xdr:colOff>671581</xdr:colOff>
      <xdr:row>1</xdr:row>
      <xdr:rowOff>910770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1C35964-1B3E-E774-2482-65DE2C860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9450" y="158787"/>
          <a:ext cx="1805056" cy="942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01"/>
  <sheetViews>
    <sheetView showGridLines="0" tabSelected="1" topLeftCell="E1" zoomScaleNormal="100" workbookViewId="0">
      <selection activeCell="K8" sqref="K8"/>
    </sheetView>
  </sheetViews>
  <sheetFormatPr defaultColWidth="14.453125" defaultRowHeight="15" customHeight="1"/>
  <cols>
    <col min="1" max="3" width="12.81640625" customWidth="1"/>
    <col min="4" max="5" width="26.7265625" customWidth="1"/>
    <col min="6" max="7" width="18.1796875" customWidth="1"/>
    <col min="8" max="8" width="26.7265625" customWidth="1"/>
    <col min="9" max="9" width="22.81640625" customWidth="1"/>
    <col min="10" max="10" width="20.7265625" customWidth="1"/>
    <col min="11" max="11" width="18" customWidth="1"/>
    <col min="12" max="12" width="15.81640625" customWidth="1"/>
    <col min="13" max="13" width="12.453125" customWidth="1"/>
    <col min="14" max="27" width="8.81640625" customWidth="1"/>
  </cols>
  <sheetData>
    <row r="1" spans="1:13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81.75" customHeight="1">
      <c r="A2" s="4"/>
      <c r="B2" s="40" t="s">
        <v>14</v>
      </c>
      <c r="C2" s="39"/>
      <c r="D2" s="39"/>
      <c r="E2" s="39"/>
      <c r="F2" s="39"/>
      <c r="G2" s="58"/>
      <c r="H2" s="39"/>
      <c r="I2" s="39"/>
      <c r="J2" s="39"/>
      <c r="K2" s="39"/>
      <c r="L2" s="37"/>
      <c r="M2" s="5"/>
    </row>
    <row r="3" spans="1:13" ht="15" customHeight="1">
      <c r="A3" s="6"/>
      <c r="B3" s="7"/>
      <c r="C3" s="36" t="s">
        <v>0</v>
      </c>
      <c r="D3" s="37"/>
      <c r="E3" s="8">
        <v>6</v>
      </c>
      <c r="F3" s="7"/>
      <c r="G3" s="7"/>
      <c r="H3" s="9"/>
      <c r="I3" s="7"/>
      <c r="J3" s="7"/>
      <c r="K3" s="7"/>
      <c r="L3" s="7"/>
      <c r="M3" s="5"/>
    </row>
    <row r="4" spans="1:13" ht="15" customHeight="1">
      <c r="A4" s="4"/>
      <c r="B4" s="7"/>
      <c r="C4" s="36" t="s">
        <v>1</v>
      </c>
      <c r="D4" s="37"/>
      <c r="E4" s="61">
        <v>1250000</v>
      </c>
      <c r="F4" s="7"/>
      <c r="G4" s="7"/>
      <c r="H4" s="9"/>
      <c r="I4" s="7"/>
      <c r="J4" s="7"/>
      <c r="K4" s="7"/>
      <c r="L4" s="7"/>
      <c r="M4" s="5"/>
    </row>
    <row r="5" spans="1:13" ht="15" customHeight="1">
      <c r="A5" s="4"/>
      <c r="B5" s="7"/>
      <c r="C5" s="36" t="s">
        <v>2</v>
      </c>
      <c r="D5" s="37"/>
      <c r="E5" s="10">
        <v>5.5E-2</v>
      </c>
      <c r="F5" s="7"/>
      <c r="G5" s="7"/>
      <c r="H5" s="7"/>
      <c r="I5" s="7"/>
      <c r="J5" s="7"/>
      <c r="K5" s="7"/>
      <c r="L5" s="7"/>
      <c r="M5" s="5"/>
    </row>
    <row r="6" spans="1:13" ht="15" customHeight="1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5"/>
    </row>
    <row r="7" spans="1:13" ht="39.75" customHeight="1">
      <c r="A7" s="12"/>
      <c r="B7" s="13" t="s">
        <v>3</v>
      </c>
      <c r="C7" s="13" t="s">
        <v>17</v>
      </c>
      <c r="D7" s="13" t="s">
        <v>18</v>
      </c>
      <c r="E7" s="13" t="s">
        <v>4</v>
      </c>
      <c r="F7" s="13" t="s">
        <v>16</v>
      </c>
      <c r="G7" s="13" t="s">
        <v>21</v>
      </c>
      <c r="H7" s="13" t="s">
        <v>15</v>
      </c>
      <c r="I7" s="13" t="s">
        <v>19</v>
      </c>
      <c r="J7" s="13" t="s">
        <v>23</v>
      </c>
      <c r="K7" s="13" t="s">
        <v>19</v>
      </c>
      <c r="L7" s="13" t="s">
        <v>22</v>
      </c>
      <c r="M7" s="14"/>
    </row>
    <row r="8" spans="1:13" ht="22.5" customHeight="1">
      <c r="A8" s="15"/>
      <c r="B8" s="16" t="s">
        <v>5</v>
      </c>
      <c r="C8" s="17">
        <v>20</v>
      </c>
      <c r="D8" s="18">
        <v>20</v>
      </c>
      <c r="E8" s="60">
        <f>E3*E4*E5</f>
        <v>412500</v>
      </c>
      <c r="F8" s="20">
        <v>0.1</v>
      </c>
      <c r="G8" s="59">
        <v>132</v>
      </c>
      <c r="H8" s="18">
        <v>1</v>
      </c>
      <c r="I8" s="20">
        <v>0.01</v>
      </c>
      <c r="J8" s="19">
        <f>D8*F8*G8*12</f>
        <v>3168</v>
      </c>
      <c r="K8" s="19">
        <f>D8*E8*I8</f>
        <v>82500</v>
      </c>
      <c r="L8" s="19">
        <f>J8+K8</f>
        <v>85668</v>
      </c>
      <c r="M8" s="21"/>
    </row>
    <row r="9" spans="1:13" ht="22.5" customHeight="1">
      <c r="A9" s="15"/>
      <c r="B9" s="16" t="s">
        <v>6</v>
      </c>
      <c r="C9" s="17">
        <v>1</v>
      </c>
      <c r="D9" s="18">
        <f>C9*D8</f>
        <v>20</v>
      </c>
      <c r="E9" s="60">
        <f>E8</f>
        <v>412500</v>
      </c>
      <c r="F9" s="20">
        <v>0.03</v>
      </c>
      <c r="G9" s="59">
        <v>132</v>
      </c>
      <c r="H9" s="18">
        <v>5</v>
      </c>
      <c r="I9" s="20">
        <v>5.0000000000000001E-3</v>
      </c>
      <c r="J9" s="19">
        <f t="shared" ref="J9:J15" si="0">D9*F9*G9*12</f>
        <v>950.40000000000009</v>
      </c>
      <c r="K9" s="19">
        <f t="shared" ref="K9:K15" si="1">D9*E9*I9</f>
        <v>41250</v>
      </c>
      <c r="L9" s="19">
        <f t="shared" ref="L9:L15" si="2">J9+K9</f>
        <v>42200.4</v>
      </c>
      <c r="M9" s="21"/>
    </row>
    <row r="10" spans="1:13" ht="22.5" customHeight="1">
      <c r="A10" s="15"/>
      <c r="B10" s="16" t="s">
        <v>7</v>
      </c>
      <c r="C10" s="17">
        <v>1</v>
      </c>
      <c r="D10" s="18">
        <f t="shared" ref="D9:D15" si="3">C10*D9</f>
        <v>20</v>
      </c>
      <c r="E10" s="60">
        <f t="shared" ref="E10:E15" si="4">E9</f>
        <v>412500</v>
      </c>
      <c r="F10" s="20">
        <v>0.01</v>
      </c>
      <c r="G10" s="59">
        <v>132</v>
      </c>
      <c r="H10" s="18">
        <v>10</v>
      </c>
      <c r="I10" s="20">
        <v>5.0000000000000001E-3</v>
      </c>
      <c r="J10" s="19">
        <f t="shared" si="0"/>
        <v>316.8</v>
      </c>
      <c r="K10" s="19">
        <f t="shared" si="1"/>
        <v>41250</v>
      </c>
      <c r="L10" s="19">
        <f t="shared" si="2"/>
        <v>41566.800000000003</v>
      </c>
      <c r="M10" s="22"/>
    </row>
    <row r="11" spans="1:13" ht="22.5" customHeight="1">
      <c r="A11" s="15"/>
      <c r="B11" s="16" t="s">
        <v>8</v>
      </c>
      <c r="C11" s="17">
        <v>1</v>
      </c>
      <c r="D11" s="18">
        <f t="shared" si="3"/>
        <v>20</v>
      </c>
      <c r="E11" s="60">
        <f t="shared" si="4"/>
        <v>412500</v>
      </c>
      <c r="F11" s="20">
        <v>0.01</v>
      </c>
      <c r="G11" s="59">
        <v>132</v>
      </c>
      <c r="H11" s="18">
        <v>15</v>
      </c>
      <c r="I11" s="20">
        <v>5.0000000000000001E-3</v>
      </c>
      <c r="J11" s="19">
        <f t="shared" si="0"/>
        <v>316.8</v>
      </c>
      <c r="K11" s="19">
        <f t="shared" si="1"/>
        <v>41250</v>
      </c>
      <c r="L11" s="19">
        <f t="shared" si="2"/>
        <v>41566.800000000003</v>
      </c>
      <c r="M11" s="22"/>
    </row>
    <row r="12" spans="1:13" ht="22.5" customHeight="1">
      <c r="A12" s="15"/>
      <c r="B12" s="16" t="s">
        <v>9</v>
      </c>
      <c r="C12" s="17">
        <v>1</v>
      </c>
      <c r="D12" s="18">
        <f t="shared" si="3"/>
        <v>20</v>
      </c>
      <c r="E12" s="60">
        <f t="shared" si="4"/>
        <v>412500</v>
      </c>
      <c r="F12" s="20">
        <v>0.01</v>
      </c>
      <c r="G12" s="59">
        <v>132</v>
      </c>
      <c r="H12" s="18">
        <v>20</v>
      </c>
      <c r="I12" s="20">
        <v>5.0000000000000001E-3</v>
      </c>
      <c r="J12" s="19">
        <f t="shared" si="0"/>
        <v>316.8</v>
      </c>
      <c r="K12" s="19">
        <f t="shared" si="1"/>
        <v>41250</v>
      </c>
      <c r="L12" s="19">
        <f t="shared" si="2"/>
        <v>41566.800000000003</v>
      </c>
      <c r="M12" s="22"/>
    </row>
    <row r="13" spans="1:13" ht="22.5" customHeight="1">
      <c r="A13" s="15"/>
      <c r="B13" s="16" t="s">
        <v>10</v>
      </c>
      <c r="C13" s="45">
        <v>1</v>
      </c>
      <c r="D13" s="46">
        <f t="shared" si="3"/>
        <v>20</v>
      </c>
      <c r="E13" s="60">
        <f t="shared" si="4"/>
        <v>412500</v>
      </c>
      <c r="F13" s="47">
        <v>0.01</v>
      </c>
      <c r="G13" s="59">
        <v>132</v>
      </c>
      <c r="H13" s="46">
        <v>25</v>
      </c>
      <c r="I13" s="47">
        <v>5.0000000000000001E-3</v>
      </c>
      <c r="J13" s="19">
        <f t="shared" si="0"/>
        <v>316.8</v>
      </c>
      <c r="K13" s="19">
        <f t="shared" si="1"/>
        <v>41250</v>
      </c>
      <c r="L13" s="19">
        <f t="shared" si="2"/>
        <v>41566.800000000003</v>
      </c>
      <c r="M13" s="22"/>
    </row>
    <row r="14" spans="1:13" ht="22.5" customHeight="1">
      <c r="A14" s="15"/>
      <c r="B14" s="44" t="s">
        <v>11</v>
      </c>
      <c r="C14" s="55">
        <v>1</v>
      </c>
      <c r="D14" s="56">
        <f t="shared" si="3"/>
        <v>20</v>
      </c>
      <c r="E14" s="60">
        <f t="shared" si="4"/>
        <v>412500</v>
      </c>
      <c r="F14" s="57">
        <v>0.03</v>
      </c>
      <c r="G14" s="59">
        <v>132</v>
      </c>
      <c r="H14" s="56">
        <v>40</v>
      </c>
      <c r="I14" s="57">
        <v>5.0000000000000001E-3</v>
      </c>
      <c r="J14" s="19">
        <f t="shared" si="0"/>
        <v>950.40000000000009</v>
      </c>
      <c r="K14" s="19">
        <f t="shared" si="1"/>
        <v>41250</v>
      </c>
      <c r="L14" s="19">
        <f t="shared" si="2"/>
        <v>42200.4</v>
      </c>
      <c r="M14" s="43"/>
    </row>
    <row r="15" spans="1:13" ht="22.5" customHeight="1">
      <c r="A15" s="4"/>
      <c r="B15" s="44" t="s">
        <v>20</v>
      </c>
      <c r="C15" s="55">
        <v>1</v>
      </c>
      <c r="D15" s="56">
        <f t="shared" si="3"/>
        <v>20</v>
      </c>
      <c r="E15" s="60">
        <f t="shared" si="4"/>
        <v>412500</v>
      </c>
      <c r="F15" s="57">
        <v>0.05</v>
      </c>
      <c r="G15" s="59">
        <v>132</v>
      </c>
      <c r="H15" s="56">
        <v>60</v>
      </c>
      <c r="I15" s="57">
        <v>0.01</v>
      </c>
      <c r="J15" s="19">
        <f t="shared" si="0"/>
        <v>1584</v>
      </c>
      <c r="K15" s="19">
        <f t="shared" si="1"/>
        <v>82500</v>
      </c>
      <c r="L15" s="19">
        <f t="shared" si="2"/>
        <v>84084</v>
      </c>
      <c r="M15" s="43"/>
    </row>
    <row r="16" spans="1:13" ht="30" customHeight="1" thickBot="1">
      <c r="A16" s="4"/>
      <c r="B16" s="23"/>
      <c r="C16" s="48"/>
      <c r="D16" s="49">
        <f>SUM(D8:D14)</f>
        <v>140</v>
      </c>
      <c r="E16" s="50"/>
      <c r="F16" s="51"/>
      <c r="G16" s="51"/>
      <c r="H16" s="25"/>
      <c r="I16" s="51"/>
      <c r="J16" s="52" t="s">
        <v>12</v>
      </c>
      <c r="K16" s="53"/>
      <c r="L16" s="54">
        <f>SUM(L8:L14)</f>
        <v>336336</v>
      </c>
      <c r="M16" s="24"/>
    </row>
    <row r="17" spans="1:13" ht="30" customHeight="1" thickBot="1">
      <c r="A17" s="4"/>
      <c r="B17" s="25"/>
      <c r="C17" s="25"/>
      <c r="D17" s="26"/>
      <c r="E17" s="7"/>
      <c r="F17" s="7"/>
      <c r="G17" s="7"/>
      <c r="H17" s="7"/>
      <c r="I17" s="27"/>
      <c r="J17" s="41" t="s">
        <v>13</v>
      </c>
      <c r="K17" s="42"/>
      <c r="L17" s="35">
        <f>L16/12</f>
        <v>28028</v>
      </c>
      <c r="M17" s="24"/>
    </row>
    <row r="18" spans="1:13" ht="15" customHeight="1">
      <c r="A18" s="4"/>
      <c r="B18" s="25"/>
      <c r="C18" s="25"/>
      <c r="D18" s="7"/>
      <c r="E18" s="7"/>
      <c r="F18" s="7"/>
      <c r="G18" s="7"/>
      <c r="H18" s="7"/>
      <c r="I18" s="7"/>
      <c r="J18" s="26"/>
      <c r="K18" s="28"/>
      <c r="L18" s="26"/>
      <c r="M18" s="5"/>
    </row>
    <row r="19" spans="1:13" ht="15" customHeight="1">
      <c r="A19" s="4"/>
      <c r="B19" s="29"/>
      <c r="C19" s="29"/>
      <c r="D19" s="7"/>
      <c r="E19" s="7"/>
      <c r="F19" s="7"/>
      <c r="G19" s="7"/>
      <c r="H19" s="7"/>
      <c r="I19" s="7"/>
      <c r="J19" s="38"/>
      <c r="K19" s="39"/>
      <c r="L19" s="37"/>
      <c r="M19" s="5"/>
    </row>
    <row r="20" spans="1:13" ht="15" customHeight="1">
      <c r="A20" s="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5"/>
    </row>
    <row r="21" spans="1:13" ht="15" customHeight="1">
      <c r="A21" s="4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5"/>
    </row>
    <row r="22" spans="1:13" ht="15" customHeight="1">
      <c r="A22" s="4"/>
      <c r="B22" s="7"/>
      <c r="C22" s="7"/>
      <c r="D22" s="7"/>
      <c r="E22" s="7"/>
      <c r="F22" s="7"/>
      <c r="G22" s="7"/>
      <c r="H22" s="30"/>
      <c r="I22" s="30"/>
      <c r="J22" s="7"/>
      <c r="K22" s="7"/>
      <c r="L22" s="7"/>
      <c r="M22" s="5"/>
    </row>
    <row r="23" spans="1:13" ht="15" customHeight="1">
      <c r="A23" s="4"/>
      <c r="B23" s="7"/>
      <c r="C23" s="7"/>
      <c r="D23" s="7"/>
      <c r="E23" s="7"/>
      <c r="F23" s="7"/>
      <c r="G23" s="7"/>
      <c r="H23" s="30"/>
      <c r="I23" s="30"/>
      <c r="J23" s="7"/>
      <c r="K23" s="7"/>
      <c r="L23" s="7"/>
      <c r="M23" s="5"/>
    </row>
    <row r="24" spans="1:13" ht="15" customHeight="1">
      <c r="A24" s="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5"/>
    </row>
    <row r="25" spans="1:13" ht="15" customHeight="1">
      <c r="A25" s="4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"/>
    </row>
    <row r="26" spans="1:13" ht="15" customHeight="1">
      <c r="A26" s="31"/>
      <c r="B26" s="32"/>
      <c r="C26" s="32"/>
      <c r="D26" s="32"/>
      <c r="E26" s="32"/>
      <c r="F26" s="33"/>
      <c r="G26" s="33"/>
      <c r="H26" s="32"/>
      <c r="I26" s="32"/>
      <c r="J26" s="32"/>
      <c r="K26" s="32"/>
      <c r="L26" s="32"/>
      <c r="M26" s="34"/>
    </row>
    <row r="27" spans="1:13" ht="15.75" customHeight="1"/>
    <row r="28" spans="1:13" ht="15.75" customHeight="1"/>
    <row r="29" spans="1:13" ht="15.75" customHeight="1"/>
    <row r="30" spans="1:13" ht="15.75" customHeight="1"/>
    <row r="31" spans="1:13" ht="15.75" customHeight="1"/>
    <row r="32" spans="1:1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7">
    <mergeCell ref="C3:D3"/>
    <mergeCell ref="J16:K16"/>
    <mergeCell ref="J19:L19"/>
    <mergeCell ref="B2:L2"/>
    <mergeCell ref="C4:D4"/>
    <mergeCell ref="J17:K17"/>
    <mergeCell ref="C5:D5"/>
  </mergeCells>
  <conditionalFormatting sqref="E4">
    <cfRule type="cellIs" dxfId="0" priority="1" stopIfTrue="1" operator="lessThan">
      <formula>0</formula>
    </cfRule>
  </conditionalFormatting>
  <pageMargins left="0.23622000000000001" right="0.23622000000000001" top="0.748031" bottom="0.748031" header="0" footer="0"/>
  <pageSetup orientation="landscape"/>
  <headerFooter>
    <oddFooter>&amp;C000000Prepared by Thomas Kala 2018-07-20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Oxbridge Networks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Oxbridge</dc:creator>
  <cp:lastModifiedBy>Oxbridge Group</cp:lastModifiedBy>
  <dcterms:created xsi:type="dcterms:W3CDTF">2019-01-22T23:46:46Z</dcterms:created>
  <dcterms:modified xsi:type="dcterms:W3CDTF">2023-12-27T08:16:40Z</dcterms:modified>
</cp:coreProperties>
</file>